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Лист1" sheetId="1" r:id="rId1"/>
  </sheets>
  <definedNames>
    <definedName name="_xlnm.Print_Area" localSheetId="0">'Лист1'!$A$1:$G$43</definedName>
  </definedNames>
  <calcPr fullCalcOnLoad="1"/>
</workbook>
</file>

<file path=xl/sharedStrings.xml><?xml version="1.0" encoding="utf-8"?>
<sst xmlns="http://schemas.openxmlformats.org/spreadsheetml/2006/main" count="47" uniqueCount="46">
  <si>
    <t>ДОХОДИ</t>
  </si>
  <si>
    <t>Державне мито</t>
  </si>
  <si>
    <t>Адміністративні штрафи та санкції</t>
  </si>
  <si>
    <t>Податок на прибуток  з підприємств  комунальної  власності</t>
  </si>
  <si>
    <t>Інші надходження</t>
  </si>
  <si>
    <t>Спеціальний фонд</t>
  </si>
  <si>
    <t>Надходження  коштів  від  відшкодування  втрат  сільськогосподарського  виробництва</t>
  </si>
  <si>
    <t>Надходження  від продажу  землі</t>
  </si>
  <si>
    <t>Надходження  від продажу  майна</t>
  </si>
  <si>
    <t>Цільовий фонд</t>
  </si>
  <si>
    <t>Надходження коштів від реалізації безхазяйного майна,</t>
  </si>
  <si>
    <t xml:space="preserve">Частина чистого прибутку (доходу) господарських організацій </t>
  </si>
  <si>
    <t>Місцеві податки ( з 2011 року збір за провадження торгівельної діяльності)</t>
  </si>
  <si>
    <t>Плата за розміщення тимчасово вільних коштів місцевих бюджетів</t>
  </si>
  <si>
    <t>Екологічний податок</t>
  </si>
  <si>
    <t>Єдиний податок  </t>
  </si>
  <si>
    <t>«Податок на майно»</t>
  </si>
  <si>
    <t>тис.грн.</t>
  </si>
  <si>
    <t>ККД</t>
  </si>
  <si>
    <t>Всього по загальному фонду</t>
  </si>
  <si>
    <t>Всього по спеціальному  фонду</t>
  </si>
  <si>
    <t>Податок на  доходи фізичних осіб (60%)</t>
  </si>
  <si>
    <t>Начальник фінансового управління</t>
  </si>
  <si>
    <t>Плата за оренду комунального майна</t>
  </si>
  <si>
    <t xml:space="preserve">Грошові стягнення за шкоду, заподіяну порушенням законодавства </t>
  </si>
  <si>
    <t xml:space="preserve">Орендна плата за водні об`єкти (їх частини), що надаються в користування на умовах оренди  РДА </t>
  </si>
  <si>
    <t>Плата за надання адміністративних послуг</t>
  </si>
  <si>
    <t>Власні надходження бюджетних установ  </t>
  </si>
  <si>
    <t>Загальний фонд</t>
  </si>
  <si>
    <t xml:space="preserve">Адміністративні штрафи та штрафні санкції за порушення законодавства </t>
  </si>
  <si>
    <t>Акцизний податок з реалізації суб`єктами господарювання роздрібної торгівлі підакцизних товарів</t>
  </si>
  <si>
    <r>
      <t xml:space="preserve">Акцизний податок з вироблених в Україні підакцизних товарів (продукції) </t>
    </r>
    <r>
      <rPr>
        <b/>
        <i/>
        <sz val="13"/>
        <rFont val="Times New Roman"/>
        <family val="1"/>
      </rPr>
      <t xml:space="preserve"> пальне 140219</t>
    </r>
  </si>
  <si>
    <r>
      <t xml:space="preserve">Акцизний податок з ввезених на митну територію України підакцизних товарів (продукції)  </t>
    </r>
    <r>
      <rPr>
        <b/>
        <i/>
        <sz val="13"/>
        <rFont val="Times New Roman"/>
        <family val="1"/>
      </rPr>
      <t>пальне 140319</t>
    </r>
  </si>
  <si>
    <t>План з урахуванням змін</t>
  </si>
  <si>
    <t>% 
виконання</t>
  </si>
  <si>
    <t>Відхилення  +,-</t>
  </si>
  <si>
    <t>Надходження коштів пайової участі у розвитку інфраструктури населеного пункту</t>
  </si>
  <si>
    <t xml:space="preserve">Збір за провадження торгівельної діяльності нафтопродуктами </t>
  </si>
  <si>
    <t>Н.В. Мєуш</t>
  </si>
  <si>
    <t>Додаток № 1</t>
  </si>
  <si>
    <t>Рентна плата за користування надрами для видобування природного газу</t>
  </si>
  <si>
    <t>Рентна плата за користування надрами для видобування газового конденсату</t>
  </si>
  <si>
    <t>Рентна плата за спеціальне використання лісових ресурсів,</t>
  </si>
  <si>
    <t>Рентна плата за користування надрами</t>
  </si>
  <si>
    <t>Виконання доходної частини бюджету 
Харківського району  за січень - червень 2018 року</t>
  </si>
  <si>
    <t>Факт на 01.07.18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</si>
</sst>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грн.&quot;_-;\-* #,##0.00\ &quot;грн.&quot;_-;_-* &quot;-&quot;??\ &quot;грн.&quot;_-;_-@_-"/>
    <numFmt numFmtId="165" formatCode="_-* #,##0\ &quot;грн.&quot;_-;\-* #,##0\ &quot;грн.&quot;_-;_-* &quot;-&quot;\ &quot;грн.&quot;_-;_-@_-"/>
    <numFmt numFmtId="166" formatCode="_-* #,##0.00\ _г_р_н_._-;\-* #,##0.00\ _г_р_н_._-;_-* &quot;-&quot;??\ _г_р_н_._-;_-@_-"/>
    <numFmt numFmtId="167" formatCode="_-* #,##0\ _г_р_н_._-;\-* #,##0\ _г_р_н_._-;_-* &quot;-&quot;\ _г_р_н_._-;_-@_-"/>
    <numFmt numFmtId="168" formatCode="0.0"/>
    <numFmt numFmtId="169" formatCode="0.000"/>
  </numFmts>
  <fonts count="15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3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b/>
      <sz val="13"/>
      <name val="Times New Roman"/>
      <family val="1"/>
    </font>
    <font>
      <sz val="13"/>
      <name val="Arial Cyr"/>
      <family val="0"/>
    </font>
    <font>
      <sz val="12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19" applyFont="1" applyFill="1">
      <alignment/>
      <protection/>
    </xf>
    <xf numFmtId="0" fontId="5" fillId="0" borderId="1" xfId="19" applyFont="1" applyFill="1" applyBorder="1" applyAlignment="1">
      <alignment horizontal="center" vertical="center" wrapText="1"/>
      <protection/>
    </xf>
    <xf numFmtId="0" fontId="0" fillId="0" borderId="0" xfId="19">
      <alignment/>
      <protection/>
    </xf>
    <xf numFmtId="0" fontId="5" fillId="0" borderId="0" xfId="19" applyFont="1" applyAlignment="1">
      <alignment horizontal="center" wrapText="1"/>
      <protection/>
    </xf>
    <xf numFmtId="0" fontId="9" fillId="0" borderId="0" xfId="19" applyFont="1">
      <alignment/>
      <protection/>
    </xf>
    <xf numFmtId="0" fontId="5" fillId="0" borderId="0" xfId="19" applyFont="1" applyAlignment="1">
      <alignment horizontal="center"/>
      <protection/>
    </xf>
    <xf numFmtId="0" fontId="9" fillId="0" borderId="2" xfId="19" applyFont="1" applyBorder="1" applyAlignment="1">
      <alignment/>
      <protection/>
    </xf>
    <xf numFmtId="0" fontId="9" fillId="0" borderId="2" xfId="19" applyFont="1" applyBorder="1" applyAlignment="1">
      <alignment horizontal="center"/>
      <protection/>
    </xf>
    <xf numFmtId="0" fontId="5" fillId="0" borderId="0" xfId="19" applyFont="1">
      <alignment/>
      <protection/>
    </xf>
    <xf numFmtId="0" fontId="5" fillId="0" borderId="1" xfId="19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5" fillId="0" borderId="3" xfId="19" applyFont="1" applyFill="1" applyBorder="1" applyAlignment="1">
      <alignment horizontal="center" vertical="center" wrapText="1"/>
      <protection/>
    </xf>
    <xf numFmtId="0" fontId="5" fillId="0" borderId="3" xfId="19" applyFont="1" applyBorder="1" applyAlignment="1">
      <alignment horizontal="center" vertical="center" wrapText="1"/>
      <protection/>
    </xf>
    <xf numFmtId="0" fontId="10" fillId="0" borderId="1" xfId="19" applyFont="1" applyBorder="1" applyAlignment="1">
      <alignment horizontal="center" vertical="center" wrapText="1"/>
      <protection/>
    </xf>
    <xf numFmtId="0" fontId="5" fillId="0" borderId="1" xfId="19" applyFont="1" applyBorder="1" applyAlignment="1">
      <alignment horizontal="center" vertical="center"/>
      <protection/>
    </xf>
    <xf numFmtId="0" fontId="9" fillId="0" borderId="1" xfId="19" applyFont="1" applyFill="1" applyBorder="1" applyAlignment="1">
      <alignment horizontal="left" vertical="center" wrapText="1"/>
      <protection/>
    </xf>
    <xf numFmtId="168" fontId="9" fillId="0" borderId="1" xfId="19" applyNumberFormat="1" applyFont="1" applyBorder="1" applyAlignment="1">
      <alignment horizontal="center" vertical="center"/>
      <protection/>
    </xf>
    <xf numFmtId="168" fontId="5" fillId="2" borderId="1" xfId="19" applyNumberFormat="1" applyFont="1" applyFill="1" applyBorder="1" applyAlignment="1">
      <alignment horizontal="center" vertical="center"/>
      <protection/>
    </xf>
    <xf numFmtId="168" fontId="9" fillId="0" borderId="1" xfId="19" applyNumberFormat="1" applyFont="1" applyFill="1" applyBorder="1" applyAlignment="1">
      <alignment horizontal="center" vertical="center"/>
      <protection/>
    </xf>
    <xf numFmtId="168" fontId="9" fillId="0" borderId="0" xfId="19" applyNumberFormat="1" applyFont="1" applyBorder="1" applyAlignment="1">
      <alignment horizontal="center" vertical="center"/>
      <protection/>
    </xf>
    <xf numFmtId="168" fontId="4" fillId="2" borderId="1" xfId="19" applyNumberFormat="1" applyFont="1" applyFill="1" applyBorder="1" applyAlignment="1">
      <alignment horizontal="center" vertical="center"/>
      <protection/>
    </xf>
    <xf numFmtId="168" fontId="4" fillId="0" borderId="0" xfId="19" applyNumberFormat="1" applyFont="1" applyBorder="1" applyAlignment="1">
      <alignment horizontal="center" vertical="center"/>
      <protection/>
    </xf>
    <xf numFmtId="0" fontId="11" fillId="0" borderId="0" xfId="0" applyFont="1" applyAlignment="1">
      <alignment/>
    </xf>
    <xf numFmtId="168" fontId="0" fillId="0" borderId="0" xfId="0" applyNumberFormat="1" applyAlignment="1">
      <alignment/>
    </xf>
    <xf numFmtId="0" fontId="12" fillId="0" borderId="0" xfId="19" applyFont="1" applyAlignment="1">
      <alignment horizontal="center"/>
      <protection/>
    </xf>
    <xf numFmtId="0" fontId="12" fillId="0" borderId="0" xfId="19" applyFont="1" applyAlignment="1">
      <alignment horizontal="left"/>
      <protection/>
    </xf>
    <xf numFmtId="0" fontId="12" fillId="0" borderId="0" xfId="19" applyFont="1">
      <alignment/>
      <protection/>
    </xf>
    <xf numFmtId="0" fontId="13" fillId="0" borderId="0" xfId="0" applyFont="1" applyAlignment="1">
      <alignment/>
    </xf>
    <xf numFmtId="168" fontId="14" fillId="0" borderId="1" xfId="19" applyNumberFormat="1" applyFont="1" applyFill="1" applyBorder="1" applyAlignment="1">
      <alignment horizontal="center" vertical="center"/>
      <protection/>
    </xf>
    <xf numFmtId="0" fontId="4" fillId="2" borderId="4" xfId="19" applyFont="1" applyFill="1" applyBorder="1" applyAlignment="1">
      <alignment horizontal="center" vertical="center"/>
      <protection/>
    </xf>
    <xf numFmtId="0" fontId="4" fillId="2" borderId="5" xfId="19" applyFont="1" applyFill="1" applyBorder="1" applyAlignment="1">
      <alignment horizontal="center" vertical="center"/>
      <protection/>
    </xf>
    <xf numFmtId="0" fontId="7" fillId="0" borderId="0" xfId="19" applyFont="1" applyAlignment="1">
      <alignment horizontal="center" wrapText="1"/>
      <protection/>
    </xf>
    <xf numFmtId="0" fontId="4" fillId="0" borderId="4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horizontal="center" vertical="center"/>
      <protection/>
    </xf>
    <xf numFmtId="0" fontId="4" fillId="0" borderId="4" xfId="19" applyFont="1" applyFill="1" applyBorder="1" applyAlignment="1">
      <alignment horizontal="center" vertical="center" wrapText="1"/>
      <protection/>
    </xf>
    <xf numFmtId="0" fontId="4" fillId="0" borderId="6" xfId="19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6"/>
    <cellStyle name="Currency" xfId="17"/>
    <cellStyle name="Currency [0]" xfId="18"/>
    <cellStyle name="Обычный_Лист1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E39" sqref="E39"/>
    </sheetView>
  </sheetViews>
  <sheetFormatPr defaultColWidth="9.00390625" defaultRowHeight="12.75"/>
  <cols>
    <col min="2" max="2" width="59.00390625" style="0" customWidth="1"/>
    <col min="3" max="3" width="17.75390625" style="0" customWidth="1"/>
    <col min="4" max="4" width="13.625" style="0" customWidth="1"/>
    <col min="5" max="5" width="13.125" style="0" customWidth="1"/>
    <col min="6" max="6" width="12.75390625" style="0" customWidth="1"/>
    <col min="7" max="7" width="2.25390625" style="0" customWidth="1"/>
  </cols>
  <sheetData>
    <row r="1" ht="15">
      <c r="E1" s="23" t="s">
        <v>39</v>
      </c>
    </row>
    <row r="2" spans="1:7" ht="55.5" customHeight="1">
      <c r="A2" s="4"/>
      <c r="B2" s="32" t="s">
        <v>44</v>
      </c>
      <c r="C2" s="32"/>
      <c r="D2" s="32"/>
      <c r="E2" s="32"/>
      <c r="F2" s="32"/>
      <c r="G2" s="5"/>
    </row>
    <row r="3" spans="1:7" ht="15.75">
      <c r="A3" s="6"/>
      <c r="B3" s="7"/>
      <c r="C3" s="7"/>
      <c r="D3" s="7"/>
      <c r="E3" s="7"/>
      <c r="F3" s="8" t="s">
        <v>17</v>
      </c>
      <c r="G3" s="5"/>
    </row>
    <row r="4" spans="1:7" ht="63" customHeight="1">
      <c r="A4" s="2" t="s">
        <v>18</v>
      </c>
      <c r="B4" s="12" t="s">
        <v>0</v>
      </c>
      <c r="C4" s="13" t="s">
        <v>33</v>
      </c>
      <c r="D4" s="10" t="s">
        <v>45</v>
      </c>
      <c r="E4" s="14" t="s">
        <v>34</v>
      </c>
      <c r="F4" s="14" t="s">
        <v>35</v>
      </c>
      <c r="G4" s="9"/>
    </row>
    <row r="5" spans="1:7" ht="18.75">
      <c r="A5" s="33" t="s">
        <v>28</v>
      </c>
      <c r="B5" s="34"/>
      <c r="C5" s="34"/>
      <c r="D5" s="34"/>
      <c r="E5" s="34"/>
      <c r="F5" s="34"/>
      <c r="G5" s="1"/>
    </row>
    <row r="6" spans="1:7" s="11" customFormat="1" ht="15.75">
      <c r="A6" s="15">
        <v>110100</v>
      </c>
      <c r="B6" s="16" t="s">
        <v>21</v>
      </c>
      <c r="C6" s="17">
        <v>97944.8</v>
      </c>
      <c r="D6" s="18">
        <v>103347</v>
      </c>
      <c r="E6" s="19">
        <f>D6/C6*100</f>
        <v>105.51555570076205</v>
      </c>
      <c r="F6" s="19">
        <f>D6-C6</f>
        <v>5402.199999999997</v>
      </c>
      <c r="G6" s="20"/>
    </row>
    <row r="7" spans="1:7" s="11" customFormat="1" ht="31.5">
      <c r="A7" s="15">
        <v>110202</v>
      </c>
      <c r="B7" s="16" t="s">
        <v>3</v>
      </c>
      <c r="C7" s="17">
        <v>346.8</v>
      </c>
      <c r="D7" s="18">
        <v>388</v>
      </c>
      <c r="E7" s="19">
        <f aca="true" t="shared" si="0" ref="E7:E28">D7/C7*100</f>
        <v>111.8800461361015</v>
      </c>
      <c r="F7" s="19">
        <f aca="true" t="shared" si="1" ref="F7:F28">D7-C7</f>
        <v>41.19999999999999</v>
      </c>
      <c r="G7" s="20"/>
    </row>
    <row r="8" spans="1:7" s="11" customFormat="1" ht="31.5">
      <c r="A8" s="15">
        <v>130102</v>
      </c>
      <c r="B8" s="16" t="s">
        <v>42</v>
      </c>
      <c r="C8" s="17">
        <v>498.3</v>
      </c>
      <c r="D8" s="18">
        <v>553.8</v>
      </c>
      <c r="E8" s="19">
        <f t="shared" si="0"/>
        <v>111.13786875376279</v>
      </c>
      <c r="F8" s="19">
        <f t="shared" si="1"/>
        <v>55.49999999999994</v>
      </c>
      <c r="G8" s="20"/>
    </row>
    <row r="9" spans="1:7" s="11" customFormat="1" ht="15.75">
      <c r="A9" s="15">
        <v>130302</v>
      </c>
      <c r="B9" s="16" t="s">
        <v>43</v>
      </c>
      <c r="C9" s="17">
        <v>97</v>
      </c>
      <c r="D9" s="18">
        <v>140.1</v>
      </c>
      <c r="E9" s="19">
        <f t="shared" si="0"/>
        <v>144.43298969072166</v>
      </c>
      <c r="F9" s="19">
        <f t="shared" si="1"/>
        <v>43.099999999999994</v>
      </c>
      <c r="G9" s="20"/>
    </row>
    <row r="10" spans="1:7" s="11" customFormat="1" ht="31.5">
      <c r="A10" s="15">
        <v>130308</v>
      </c>
      <c r="B10" s="16" t="s">
        <v>40</v>
      </c>
      <c r="C10" s="17">
        <v>170</v>
      </c>
      <c r="D10" s="18">
        <v>354.6</v>
      </c>
      <c r="E10" s="19">
        <f t="shared" si="0"/>
        <v>208.58823529411765</v>
      </c>
      <c r="F10" s="19">
        <f t="shared" si="1"/>
        <v>184.60000000000002</v>
      </c>
      <c r="G10" s="20"/>
    </row>
    <row r="11" spans="1:7" s="11" customFormat="1" ht="31.5">
      <c r="A11" s="15">
        <v>130309</v>
      </c>
      <c r="B11" s="16" t="s">
        <v>41</v>
      </c>
      <c r="C11" s="17">
        <v>26.9</v>
      </c>
      <c r="D11" s="18">
        <v>58.3</v>
      </c>
      <c r="E11" s="19">
        <f t="shared" si="0"/>
        <v>216.728624535316</v>
      </c>
      <c r="F11" s="19">
        <f t="shared" si="1"/>
        <v>31.4</v>
      </c>
      <c r="G11" s="20"/>
    </row>
    <row r="12" spans="1:7" s="11" customFormat="1" ht="33">
      <c r="A12" s="15">
        <v>140200</v>
      </c>
      <c r="B12" s="16" t="s">
        <v>31</v>
      </c>
      <c r="C12" s="17">
        <v>5209.8</v>
      </c>
      <c r="D12" s="18">
        <v>5522.2</v>
      </c>
      <c r="E12" s="19">
        <f t="shared" si="0"/>
        <v>105.9963914161772</v>
      </c>
      <c r="F12" s="19">
        <f t="shared" si="1"/>
        <v>312.39999999999964</v>
      </c>
      <c r="G12" s="20"/>
    </row>
    <row r="13" spans="1:7" s="11" customFormat="1" ht="33">
      <c r="A13" s="15">
        <v>140300</v>
      </c>
      <c r="B13" s="16" t="s">
        <v>32</v>
      </c>
      <c r="C13" s="17">
        <v>19570.4</v>
      </c>
      <c r="D13" s="18">
        <v>20609.4</v>
      </c>
      <c r="E13" s="19">
        <f t="shared" si="0"/>
        <v>105.30903813923067</v>
      </c>
      <c r="F13" s="19">
        <f t="shared" si="1"/>
        <v>1039</v>
      </c>
      <c r="G13" s="20"/>
    </row>
    <row r="14" spans="1:7" s="11" customFormat="1" ht="31.5">
      <c r="A14" s="15">
        <v>140400</v>
      </c>
      <c r="B14" s="16" t="s">
        <v>30</v>
      </c>
      <c r="C14" s="17">
        <v>4434.9</v>
      </c>
      <c r="D14" s="18">
        <v>5138.2</v>
      </c>
      <c r="E14" s="19">
        <f t="shared" si="0"/>
        <v>115.85830571151547</v>
      </c>
      <c r="F14" s="19">
        <f t="shared" si="1"/>
        <v>703.3000000000002</v>
      </c>
      <c r="G14" s="20"/>
    </row>
    <row r="15" spans="1:7" s="11" customFormat="1" ht="15.75">
      <c r="A15" s="15">
        <v>180100</v>
      </c>
      <c r="B15" s="16" t="s">
        <v>16</v>
      </c>
      <c r="C15" s="17">
        <v>28566.3</v>
      </c>
      <c r="D15" s="18">
        <v>35423.4</v>
      </c>
      <c r="E15" s="19">
        <f t="shared" si="0"/>
        <v>124.004158746495</v>
      </c>
      <c r="F15" s="19">
        <f t="shared" si="1"/>
        <v>6857.100000000002</v>
      </c>
      <c r="G15" s="20"/>
    </row>
    <row r="16" spans="1:7" s="11" customFormat="1" ht="31.5" hidden="1">
      <c r="A16" s="15">
        <v>180400</v>
      </c>
      <c r="B16" s="16" t="s">
        <v>12</v>
      </c>
      <c r="C16" s="17"/>
      <c r="D16" s="18"/>
      <c r="E16" s="19"/>
      <c r="F16" s="19">
        <f t="shared" si="1"/>
        <v>0</v>
      </c>
      <c r="G16" s="20"/>
    </row>
    <row r="17" spans="1:7" s="11" customFormat="1" ht="15.75">
      <c r="A17" s="15">
        <v>180500</v>
      </c>
      <c r="B17" s="16" t="s">
        <v>15</v>
      </c>
      <c r="C17" s="17">
        <v>37344.7</v>
      </c>
      <c r="D17" s="18">
        <v>43400.8</v>
      </c>
      <c r="E17" s="19">
        <f t="shared" si="0"/>
        <v>116.21675900462449</v>
      </c>
      <c r="F17" s="19">
        <f t="shared" si="1"/>
        <v>6056.100000000006</v>
      </c>
      <c r="G17" s="20"/>
    </row>
    <row r="18" spans="1:7" s="11" customFormat="1" ht="31.5">
      <c r="A18" s="15">
        <v>210103</v>
      </c>
      <c r="B18" s="16" t="s">
        <v>11</v>
      </c>
      <c r="C18" s="17"/>
      <c r="D18" s="18">
        <v>1.2</v>
      </c>
      <c r="E18" s="29" t="e">
        <f t="shared" si="0"/>
        <v>#DIV/0!</v>
      </c>
      <c r="F18" s="19">
        <f t="shared" si="1"/>
        <v>1.2</v>
      </c>
      <c r="G18" s="20"/>
    </row>
    <row r="19" spans="1:7" s="11" customFormat="1" ht="31.5">
      <c r="A19" s="15">
        <v>210500</v>
      </c>
      <c r="B19" s="16" t="s">
        <v>13</v>
      </c>
      <c r="C19" s="17">
        <v>500</v>
      </c>
      <c r="D19" s="18">
        <v>986.3</v>
      </c>
      <c r="E19" s="19">
        <f t="shared" si="0"/>
        <v>197.26</v>
      </c>
      <c r="F19" s="19">
        <f t="shared" si="1"/>
        <v>486.29999999999995</v>
      </c>
      <c r="G19" s="20"/>
    </row>
    <row r="20" spans="1:7" s="11" customFormat="1" ht="15.75">
      <c r="A20" s="15">
        <v>210805</v>
      </c>
      <c r="B20" s="16" t="s">
        <v>4</v>
      </c>
      <c r="C20" s="17"/>
      <c r="D20" s="18">
        <v>48.8</v>
      </c>
      <c r="E20" s="19"/>
      <c r="F20" s="19">
        <f t="shared" si="1"/>
        <v>48.8</v>
      </c>
      <c r="G20" s="20"/>
    </row>
    <row r="21" spans="1:7" s="11" customFormat="1" ht="15.75">
      <c r="A21" s="15">
        <v>210811</v>
      </c>
      <c r="B21" s="16" t="s">
        <v>2</v>
      </c>
      <c r="C21" s="17">
        <v>5</v>
      </c>
      <c r="D21" s="18">
        <v>17.5</v>
      </c>
      <c r="E21" s="19">
        <f t="shared" si="0"/>
        <v>350</v>
      </c>
      <c r="F21" s="19">
        <f t="shared" si="1"/>
        <v>12.5</v>
      </c>
      <c r="G21" s="20"/>
    </row>
    <row r="22" spans="1:7" s="11" customFormat="1" ht="31.5">
      <c r="A22" s="15">
        <v>210815</v>
      </c>
      <c r="B22" s="16" t="s">
        <v>29</v>
      </c>
      <c r="C22" s="17">
        <v>244.9</v>
      </c>
      <c r="D22" s="18">
        <v>742.5</v>
      </c>
      <c r="E22" s="19">
        <f t="shared" si="0"/>
        <v>303.1849734585545</v>
      </c>
      <c r="F22" s="19">
        <f t="shared" si="1"/>
        <v>497.6</v>
      </c>
      <c r="G22" s="20"/>
    </row>
    <row r="23" spans="1:7" s="11" customFormat="1" ht="15.75">
      <c r="A23" s="15">
        <v>220100</v>
      </c>
      <c r="B23" s="16" t="s">
        <v>26</v>
      </c>
      <c r="C23" s="17">
        <v>1962.9</v>
      </c>
      <c r="D23" s="18">
        <v>2249.3</v>
      </c>
      <c r="E23" s="19">
        <f t="shared" si="0"/>
        <v>114.59065668144073</v>
      </c>
      <c r="F23" s="19">
        <f t="shared" si="1"/>
        <v>286.4000000000001</v>
      </c>
      <c r="G23" s="20"/>
    </row>
    <row r="24" spans="1:7" s="11" customFormat="1" ht="15.75">
      <c r="A24" s="15">
        <v>220804</v>
      </c>
      <c r="B24" s="16" t="s">
        <v>23</v>
      </c>
      <c r="C24" s="17">
        <v>606.6</v>
      </c>
      <c r="D24" s="18">
        <v>701.7</v>
      </c>
      <c r="E24" s="19">
        <f t="shared" si="0"/>
        <v>115.67754698318498</v>
      </c>
      <c r="F24" s="19">
        <f t="shared" si="1"/>
        <v>95.10000000000002</v>
      </c>
      <c r="G24" s="20"/>
    </row>
    <row r="25" spans="1:7" s="11" customFormat="1" ht="15.75">
      <c r="A25" s="15">
        <v>220900</v>
      </c>
      <c r="B25" s="16" t="s">
        <v>1</v>
      </c>
      <c r="C25" s="17">
        <v>91.6</v>
      </c>
      <c r="D25" s="18">
        <v>99.1</v>
      </c>
      <c r="E25" s="19">
        <f t="shared" si="0"/>
        <v>108.18777292576421</v>
      </c>
      <c r="F25" s="19">
        <f t="shared" si="1"/>
        <v>7.5</v>
      </c>
      <c r="G25" s="20"/>
    </row>
    <row r="26" spans="1:7" s="11" customFormat="1" ht="31.5">
      <c r="A26" s="15">
        <v>221300</v>
      </c>
      <c r="B26" s="16" t="s">
        <v>25</v>
      </c>
      <c r="C26" s="17">
        <v>1.4</v>
      </c>
      <c r="D26" s="18">
        <v>1.3</v>
      </c>
      <c r="E26" s="19">
        <f t="shared" si="0"/>
        <v>92.85714285714288</v>
      </c>
      <c r="F26" s="19">
        <f t="shared" si="1"/>
        <v>-0.09999999999999987</v>
      </c>
      <c r="G26" s="20"/>
    </row>
    <row r="27" spans="1:7" s="11" customFormat="1" ht="15.75">
      <c r="A27" s="15">
        <v>240600</v>
      </c>
      <c r="B27" s="16" t="s">
        <v>4</v>
      </c>
      <c r="C27" s="17">
        <v>237.9</v>
      </c>
      <c r="D27" s="18">
        <v>430.8</v>
      </c>
      <c r="E27" s="19">
        <f t="shared" si="0"/>
        <v>181.08448928121058</v>
      </c>
      <c r="F27" s="19">
        <f t="shared" si="1"/>
        <v>192.9</v>
      </c>
      <c r="G27" s="20"/>
    </row>
    <row r="28" spans="1:7" s="11" customFormat="1" ht="15.75">
      <c r="A28" s="15">
        <v>310102</v>
      </c>
      <c r="B28" s="16" t="s">
        <v>10</v>
      </c>
      <c r="C28" s="17"/>
      <c r="D28" s="18">
        <v>5</v>
      </c>
      <c r="E28" s="29" t="e">
        <f t="shared" si="0"/>
        <v>#DIV/0!</v>
      </c>
      <c r="F28" s="19">
        <f t="shared" si="1"/>
        <v>5</v>
      </c>
      <c r="G28" s="20"/>
    </row>
    <row r="29" spans="1:7" s="11" customFormat="1" ht="18.75">
      <c r="A29" s="30" t="s">
        <v>19</v>
      </c>
      <c r="B29" s="31"/>
      <c r="C29" s="21">
        <f>SUM(C6:C28)</f>
        <v>197860.19999999995</v>
      </c>
      <c r="D29" s="21">
        <f>SUM(D6:D28)</f>
        <v>220219.30000000002</v>
      </c>
      <c r="E29" s="21">
        <f>D29/C29*100</f>
        <v>111.30045355255886</v>
      </c>
      <c r="F29" s="21">
        <f>D29-C29</f>
        <v>22359.100000000064</v>
      </c>
      <c r="G29" s="22"/>
    </row>
    <row r="30" spans="1:8" ht="18.75">
      <c r="A30" s="35" t="s">
        <v>5</v>
      </c>
      <c r="B30" s="36"/>
      <c r="C30" s="36"/>
      <c r="D30" s="36"/>
      <c r="E30" s="36"/>
      <c r="F30" s="36"/>
      <c r="G30" s="3"/>
      <c r="H30" s="24"/>
    </row>
    <row r="31" spans="1:7" s="11" customFormat="1" ht="31.5" hidden="1">
      <c r="A31" s="15">
        <v>180415</v>
      </c>
      <c r="B31" s="16" t="s">
        <v>37</v>
      </c>
      <c r="C31" s="17"/>
      <c r="D31" s="18"/>
      <c r="E31" s="19"/>
      <c r="F31" s="19">
        <f>D31-C31</f>
        <v>0</v>
      </c>
      <c r="G31" s="20"/>
    </row>
    <row r="32" spans="1:7" s="11" customFormat="1" ht="15.75">
      <c r="A32" s="15">
        <v>190100</v>
      </c>
      <c r="B32" s="16" t="s">
        <v>14</v>
      </c>
      <c r="C32" s="17">
        <v>71.8</v>
      </c>
      <c r="D32" s="18">
        <v>98.9</v>
      </c>
      <c r="E32" s="19">
        <f aca="true" t="shared" si="2" ref="E32:E40">D32/C32*100</f>
        <v>137.74373259052925</v>
      </c>
      <c r="F32" s="19">
        <f aca="true" t="shared" si="3" ref="F32:F40">D32-C32</f>
        <v>27.10000000000001</v>
      </c>
      <c r="G32" s="20"/>
    </row>
    <row r="33" spans="1:7" s="11" customFormat="1" ht="31.5">
      <c r="A33" s="15">
        <v>21110</v>
      </c>
      <c r="B33" s="16" t="s">
        <v>6</v>
      </c>
      <c r="C33" s="17"/>
      <c r="D33" s="18">
        <v>438.9</v>
      </c>
      <c r="E33" s="19"/>
      <c r="F33" s="19">
        <f t="shared" si="3"/>
        <v>438.9</v>
      </c>
      <c r="G33" s="20"/>
    </row>
    <row r="34" spans="1:7" s="11" customFormat="1" ht="31.5">
      <c r="A34" s="15">
        <v>240621</v>
      </c>
      <c r="B34" s="16" t="s">
        <v>24</v>
      </c>
      <c r="C34" s="17">
        <v>5.1</v>
      </c>
      <c r="D34" s="18">
        <v>18.5</v>
      </c>
      <c r="E34" s="19">
        <f t="shared" si="2"/>
        <v>362.74509803921575</v>
      </c>
      <c r="F34" s="19">
        <f t="shared" si="3"/>
        <v>13.4</v>
      </c>
      <c r="G34" s="20"/>
    </row>
    <row r="35" spans="1:7" s="11" customFormat="1" ht="31.5">
      <c r="A35" s="15">
        <v>241700</v>
      </c>
      <c r="B35" s="16" t="s">
        <v>36</v>
      </c>
      <c r="C35" s="17">
        <v>38.6</v>
      </c>
      <c r="D35" s="18">
        <v>298</v>
      </c>
      <c r="E35" s="19">
        <f t="shared" si="2"/>
        <v>772.020725388601</v>
      </c>
      <c r="F35" s="19">
        <f t="shared" si="3"/>
        <v>259.4</v>
      </c>
      <c r="G35" s="20"/>
    </row>
    <row r="36" spans="1:7" s="11" customFormat="1" ht="15.75">
      <c r="A36" s="15">
        <v>250000</v>
      </c>
      <c r="B36" s="16" t="s">
        <v>27</v>
      </c>
      <c r="C36" s="17">
        <v>7503.1</v>
      </c>
      <c r="D36" s="18">
        <v>9333.2</v>
      </c>
      <c r="E36" s="19">
        <f t="shared" si="2"/>
        <v>124.39125161599873</v>
      </c>
      <c r="F36" s="19">
        <f t="shared" si="3"/>
        <v>1830.1000000000004</v>
      </c>
      <c r="G36" s="20"/>
    </row>
    <row r="37" spans="1:7" s="11" customFormat="1" ht="15.75" hidden="1">
      <c r="A37" s="15">
        <v>310300</v>
      </c>
      <c r="B37" s="16" t="s">
        <v>8</v>
      </c>
      <c r="C37" s="17"/>
      <c r="D37" s="18"/>
      <c r="E37" s="19" t="e">
        <f t="shared" si="2"/>
        <v>#DIV/0!</v>
      </c>
      <c r="F37" s="19">
        <f t="shared" si="3"/>
        <v>0</v>
      </c>
      <c r="G37" s="20"/>
    </row>
    <row r="38" spans="1:7" s="11" customFormat="1" ht="15.75">
      <c r="A38" s="15">
        <v>330100</v>
      </c>
      <c r="B38" s="16" t="s">
        <v>7</v>
      </c>
      <c r="C38" s="17">
        <v>848</v>
      </c>
      <c r="D38" s="18">
        <v>1155.9</v>
      </c>
      <c r="E38" s="19">
        <f t="shared" si="2"/>
        <v>136.30896226415095</v>
      </c>
      <c r="F38" s="19">
        <f t="shared" si="3"/>
        <v>307.9000000000001</v>
      </c>
      <c r="G38" s="20"/>
    </row>
    <row r="39" spans="1:7" s="11" customFormat="1" ht="15.75">
      <c r="A39" s="15">
        <v>501100</v>
      </c>
      <c r="B39" s="16" t="s">
        <v>9</v>
      </c>
      <c r="C39" s="17">
        <v>318.8</v>
      </c>
      <c r="D39" s="18">
        <v>487.5</v>
      </c>
      <c r="E39" s="19">
        <f t="shared" si="2"/>
        <v>152.91718946047678</v>
      </c>
      <c r="F39" s="19">
        <f t="shared" si="3"/>
        <v>168.7</v>
      </c>
      <c r="G39" s="20"/>
    </row>
    <row r="40" spans="1:7" s="11" customFormat="1" ht="18.75">
      <c r="A40" s="30" t="s">
        <v>20</v>
      </c>
      <c r="B40" s="31"/>
      <c r="C40" s="21">
        <f>SUM(C31:C39)</f>
        <v>8785.4</v>
      </c>
      <c r="D40" s="21">
        <f>SUM(D31:D39)</f>
        <v>11830.9</v>
      </c>
      <c r="E40" s="21">
        <f t="shared" si="2"/>
        <v>134.6654677077879</v>
      </c>
      <c r="F40" s="21">
        <f t="shared" si="3"/>
        <v>3045.5</v>
      </c>
      <c r="G40" s="22"/>
    </row>
    <row r="43" spans="1:7" s="28" customFormat="1" ht="20.25" customHeight="1">
      <c r="A43" s="25"/>
      <c r="B43" s="26" t="s">
        <v>22</v>
      </c>
      <c r="C43" s="27"/>
      <c r="D43" s="27"/>
      <c r="E43" s="27"/>
      <c r="F43" s="27" t="s">
        <v>38</v>
      </c>
      <c r="G43" s="27"/>
    </row>
  </sheetData>
  <mergeCells count="5">
    <mergeCell ref="A40:B40"/>
    <mergeCell ref="B2:F2"/>
    <mergeCell ref="A5:F5"/>
    <mergeCell ref="A29:B29"/>
    <mergeCell ref="A30:F30"/>
  </mergeCells>
  <printOptions/>
  <pageMargins left="0.54" right="0.19" top="0.2" bottom="0.2" header="0.2" footer="0.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Ivanovna</dc:creator>
  <cp:keywords/>
  <dc:description/>
  <cp:lastModifiedBy>Ludmila Ivanovna</cp:lastModifiedBy>
  <cp:lastPrinted>2018-07-04T11:59:33Z</cp:lastPrinted>
  <dcterms:created xsi:type="dcterms:W3CDTF">2017-07-05T12:45:22Z</dcterms:created>
  <dcterms:modified xsi:type="dcterms:W3CDTF">2018-07-04T12:01:30Z</dcterms:modified>
  <cp:category/>
  <cp:version/>
  <cp:contentType/>
  <cp:contentStatus/>
</cp:coreProperties>
</file>